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Sheet1!$A$4:$N$29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<sst xmlns="http://schemas.openxmlformats.org/spreadsheetml/2006/main" count="39" uniqueCount="39">
  <si>
    <t>附件</t>
  </si>
  <si>
    <t>2023年衡阳县各乡镇人社工作组开展脱贫劳动力(含监测帮扶对象)信息采集
更新录入和日常跟踪维护工作经费发放明细表</t>
  </si>
  <si>
    <t xml:space="preserve"> 单位：人、元、百分比</t>
  </si>
  <si>
    <t>序号</t>
  </si>
  <si>
    <t>乡镇名称</t>
  </si>
  <si>
    <t>建档立卡脱贫劳动力(含监测帮扶对象)采集人数</t>
  </si>
  <si>
    <t>信息采集及日常跟踪维护（标准10元/人/年）</t>
  </si>
  <si>
    <t>应发金额</t>
  </si>
  <si>
    <t>考核分值（40分）</t>
  </si>
  <si>
    <t>分值换算(百分比)</t>
  </si>
  <si>
    <t>实发金额</t>
  </si>
  <si>
    <t>备注</t>
  </si>
  <si>
    <t>长安乡</t>
  </si>
  <si>
    <t>渣江镇</t>
  </si>
  <si>
    <t>溪江乡</t>
  </si>
  <si>
    <t>樟树乡</t>
  </si>
  <si>
    <t>演陂镇</t>
  </si>
  <si>
    <t>西渡镇</t>
  </si>
  <si>
    <t>樟木乡</t>
  </si>
  <si>
    <t>岘山镇</t>
  </si>
  <si>
    <t>台源镇</t>
  </si>
  <si>
    <t>石市镇</t>
  </si>
  <si>
    <t>杉桥镇</t>
  </si>
  <si>
    <t>三湖镇</t>
  </si>
  <si>
    <t>曲兰镇</t>
  </si>
  <si>
    <t>栏垅乡</t>
  </si>
  <si>
    <t>库宗桥</t>
  </si>
  <si>
    <t>金溪镇</t>
  </si>
  <si>
    <t>金兰镇</t>
  </si>
  <si>
    <t>井头镇</t>
  </si>
  <si>
    <t>集兵镇</t>
  </si>
  <si>
    <t>洪市镇</t>
  </si>
  <si>
    <t>关市镇</t>
  </si>
  <si>
    <t>岣嵝乡</t>
  </si>
  <si>
    <t>大安乡</t>
  </si>
  <si>
    <t>板市乡</t>
  </si>
  <si>
    <t>界牌镇</t>
  </si>
  <si>
    <t>合计</t>
  </si>
  <si>
    <t>备注：建档立卡脱贫劳动力（含监测帮扶对象）统计数据是根据人社一体化业务管理系统2023年12月31日相关数据库提取而得。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</si>
</sst>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176" fontId="2" fillId="0" borderId="0" xfId="0" applyNumberFormat="1" applyFont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workbookViewId="0">
      <selection activeCell="L4" sqref="L4"/>
    </sheetView>
  </sheetViews>
  <sheetFormatPr defaultColWidth="9" defaultRowHeight="13.5"/>
  <cols>
    <col min="1" max="1" width="7.5" customWidth="1"/>
    <col min="2" max="2" width="13.875" customWidth="1"/>
    <col min="3" max="3" width="19.75" style="1" customWidth="1"/>
    <col min="4" max="4" width="18.625" style="2" customWidth="1"/>
    <col min="5" max="5" width="14.25" style="2" customWidth="1"/>
    <col min="6" max="6" width="12.375" style="1" customWidth="1"/>
    <col min="7" max="7" width="11.125" style="1" customWidth="1"/>
    <col min="8" max="8" width="15.5" style="3" customWidth="1"/>
    <col min="9" max="9" width="10.375" customWidth="1"/>
  </cols>
  <sheetData>
    <row r="1" spans="1:1">
      <c r="A1" t="s">
        <v>0</v>
      </c>
    </row>
    <row r="2" s="1" customFormat="1" ht="51" customHeight="1" spans="1:9">
      <c r="A2" s="4" t="s">
        <v>1</v>
      </c>
      <c r="B2" s="4"/>
      <c r="C2" s="4"/>
      <c r="D2" s="4"/>
      <c r="E2" s="4"/>
      <c r="F2" s="4"/>
      <c r="G2" s="4"/>
      <c r="H2" s="5"/>
      <c r="I2" s="4"/>
    </row>
    <row r="3" ht="16" customHeight="1" spans="1:9">
      <c r="A3" s="6" t="s">
        <v>2</v>
      </c>
      <c r="B3" s="6"/>
      <c r="C3" s="7"/>
      <c r="D3" s="7"/>
      <c r="E3" s="7"/>
      <c r="F3" s="7"/>
      <c r="G3" s="7"/>
      <c r="H3" s="8"/>
      <c r="I3" s="6"/>
    </row>
    <row r="4" ht="52" customHeight="1" spans="1:9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2" t="s">
        <v>9</v>
      </c>
      <c r="H4" s="13" t="s">
        <v>10</v>
      </c>
      <c r="I4" s="9" t="s">
        <v>11</v>
      </c>
    </row>
    <row r="5" ht="21" customHeight="1" spans="1:9">
      <c r="A5" s="14">
        <v>1</v>
      </c>
      <c r="B5" s="15" t="s">
        <v>12</v>
      </c>
      <c r="C5" s="16">
        <v>251</v>
      </c>
      <c r="D5" s="16">
        <f t="shared" ref="D5:D29" si="0">C5*10</f>
        <v>2510</v>
      </c>
      <c r="E5" s="17">
        <f t="shared" ref="E5:E29" si="1">D5</f>
        <v>2510</v>
      </c>
      <c r="F5" s="16">
        <v>30.7</v>
      </c>
      <c r="G5" s="18">
        <f t="shared" ref="G5:G29" si="2">F5/40</f>
        <v>0.7675</v>
      </c>
      <c r="H5" s="19">
        <v>1926.425</v>
      </c>
      <c r="I5" s="26"/>
    </row>
    <row r="6" ht="21" customHeight="1" spans="1:9">
      <c r="A6" s="14">
        <v>2</v>
      </c>
      <c r="B6" s="15" t="s">
        <v>13</v>
      </c>
      <c r="C6" s="16">
        <v>1328</v>
      </c>
      <c r="D6" s="16">
        <f t="shared" si="0"/>
        <v>13280</v>
      </c>
      <c r="E6" s="17">
        <f t="shared" si="1"/>
        <v>13280</v>
      </c>
      <c r="F6" s="16">
        <v>39.8</v>
      </c>
      <c r="G6" s="18">
        <f t="shared" si="2"/>
        <v>0.995</v>
      </c>
      <c r="H6" s="19">
        <v>13213.6</v>
      </c>
      <c r="I6" s="26"/>
    </row>
    <row r="7" ht="21" customHeight="1" spans="1:9">
      <c r="A7" s="14">
        <v>3</v>
      </c>
      <c r="B7" s="15" t="s">
        <v>14</v>
      </c>
      <c r="C7" s="16">
        <v>688</v>
      </c>
      <c r="D7" s="16">
        <f t="shared" si="0"/>
        <v>6880</v>
      </c>
      <c r="E7" s="17">
        <f t="shared" si="1"/>
        <v>6880</v>
      </c>
      <c r="F7" s="16">
        <v>39.3</v>
      </c>
      <c r="G7" s="18">
        <f t="shared" si="2"/>
        <v>0.9825</v>
      </c>
      <c r="H7" s="19">
        <v>6759.6</v>
      </c>
      <c r="I7" s="26"/>
    </row>
    <row r="8" ht="21" customHeight="1" spans="1:9">
      <c r="A8" s="14">
        <v>4</v>
      </c>
      <c r="B8" s="15" t="s">
        <v>15</v>
      </c>
      <c r="C8" s="16">
        <v>86</v>
      </c>
      <c r="D8" s="16">
        <f t="shared" si="0"/>
        <v>860</v>
      </c>
      <c r="E8" s="17">
        <f t="shared" si="1"/>
        <v>860</v>
      </c>
      <c r="F8" s="16">
        <v>33.9</v>
      </c>
      <c r="G8" s="18">
        <f t="shared" si="2"/>
        <v>0.8475</v>
      </c>
      <c r="H8" s="19">
        <v>728.85</v>
      </c>
      <c r="I8" s="26"/>
    </row>
    <row r="9" ht="21" customHeight="1" spans="1:9">
      <c r="A9" s="14">
        <v>5</v>
      </c>
      <c r="B9" s="15" t="s">
        <v>16</v>
      </c>
      <c r="C9" s="16">
        <v>688</v>
      </c>
      <c r="D9" s="16">
        <f t="shared" si="0"/>
        <v>6880</v>
      </c>
      <c r="E9" s="17">
        <f t="shared" si="1"/>
        <v>6880</v>
      </c>
      <c r="F9" s="16">
        <v>38.5</v>
      </c>
      <c r="G9" s="18">
        <f t="shared" si="2"/>
        <v>0.9625</v>
      </c>
      <c r="H9" s="19">
        <v>6622</v>
      </c>
      <c r="I9" s="26"/>
    </row>
    <row r="10" ht="21" customHeight="1" spans="1:9">
      <c r="A10" s="14">
        <v>6</v>
      </c>
      <c r="B10" s="15" t="s">
        <v>17</v>
      </c>
      <c r="C10" s="16">
        <v>834</v>
      </c>
      <c r="D10" s="16">
        <f t="shared" si="0"/>
        <v>8340</v>
      </c>
      <c r="E10" s="17">
        <f t="shared" si="1"/>
        <v>8340</v>
      </c>
      <c r="F10" s="16">
        <v>37.9</v>
      </c>
      <c r="G10" s="18">
        <f t="shared" si="2"/>
        <v>0.9475</v>
      </c>
      <c r="H10" s="19">
        <v>7902.15</v>
      </c>
      <c r="I10" s="26"/>
    </row>
    <row r="11" ht="21" customHeight="1" spans="1:9">
      <c r="A11" s="14">
        <v>7</v>
      </c>
      <c r="B11" s="15" t="s">
        <v>18</v>
      </c>
      <c r="C11" s="16">
        <v>373</v>
      </c>
      <c r="D11" s="16">
        <f t="shared" si="0"/>
        <v>3730</v>
      </c>
      <c r="E11" s="17">
        <f t="shared" si="1"/>
        <v>3730</v>
      </c>
      <c r="F11" s="16">
        <v>36.4</v>
      </c>
      <c r="G11" s="18">
        <f t="shared" si="2"/>
        <v>0.91</v>
      </c>
      <c r="H11" s="19">
        <v>3394.3</v>
      </c>
      <c r="I11" s="26"/>
    </row>
    <row r="12" ht="21" customHeight="1" spans="1:9">
      <c r="A12" s="14">
        <v>8</v>
      </c>
      <c r="B12" s="15" t="s">
        <v>19</v>
      </c>
      <c r="C12" s="16">
        <v>1224</v>
      </c>
      <c r="D12" s="16">
        <f t="shared" si="0"/>
        <v>12240</v>
      </c>
      <c r="E12" s="17">
        <f t="shared" si="1"/>
        <v>12240</v>
      </c>
      <c r="F12" s="16">
        <v>32.9</v>
      </c>
      <c r="G12" s="18">
        <f t="shared" si="2"/>
        <v>0.8225</v>
      </c>
      <c r="H12" s="19">
        <v>10067.4</v>
      </c>
      <c r="I12" s="26"/>
    </row>
    <row r="13" ht="21" customHeight="1" spans="1:9">
      <c r="A13" s="14">
        <v>9</v>
      </c>
      <c r="B13" s="15" t="s">
        <v>20</v>
      </c>
      <c r="C13" s="16">
        <v>835</v>
      </c>
      <c r="D13" s="16">
        <f t="shared" si="0"/>
        <v>8350</v>
      </c>
      <c r="E13" s="17">
        <f t="shared" si="1"/>
        <v>8350</v>
      </c>
      <c r="F13" s="16">
        <v>39.5</v>
      </c>
      <c r="G13" s="18">
        <f t="shared" si="2"/>
        <v>0.9875</v>
      </c>
      <c r="H13" s="19">
        <v>8245.625</v>
      </c>
      <c r="I13" s="26"/>
    </row>
    <row r="14" ht="21" customHeight="1" spans="1:9">
      <c r="A14" s="14">
        <v>10</v>
      </c>
      <c r="B14" s="15" t="s">
        <v>21</v>
      </c>
      <c r="C14" s="16">
        <v>1023</v>
      </c>
      <c r="D14" s="16">
        <f t="shared" si="0"/>
        <v>10230</v>
      </c>
      <c r="E14" s="17">
        <f t="shared" si="1"/>
        <v>10230</v>
      </c>
      <c r="F14" s="16">
        <v>33.1</v>
      </c>
      <c r="G14" s="18">
        <f t="shared" si="2"/>
        <v>0.8275</v>
      </c>
      <c r="H14" s="19">
        <v>8465.325</v>
      </c>
      <c r="I14" s="26"/>
    </row>
    <row r="15" ht="21" customHeight="1" spans="1:9">
      <c r="A15" s="14">
        <v>11</v>
      </c>
      <c r="B15" s="15" t="s">
        <v>22</v>
      </c>
      <c r="C15" s="16">
        <v>421</v>
      </c>
      <c r="D15" s="16">
        <f t="shared" si="0"/>
        <v>4210</v>
      </c>
      <c r="E15" s="17">
        <f t="shared" si="1"/>
        <v>4210</v>
      </c>
      <c r="F15" s="16">
        <v>38.7</v>
      </c>
      <c r="G15" s="18">
        <f t="shared" si="2"/>
        <v>0.9675</v>
      </c>
      <c r="H15" s="19">
        <v>4073.175</v>
      </c>
      <c r="I15" s="26"/>
    </row>
    <row r="16" ht="21" customHeight="1" spans="1:9">
      <c r="A16" s="14">
        <v>12</v>
      </c>
      <c r="B16" s="15" t="s">
        <v>23</v>
      </c>
      <c r="C16" s="16">
        <v>784</v>
      </c>
      <c r="D16" s="16">
        <f t="shared" si="0"/>
        <v>7840</v>
      </c>
      <c r="E16" s="17">
        <f t="shared" si="1"/>
        <v>7840</v>
      </c>
      <c r="F16" s="16">
        <v>37.6</v>
      </c>
      <c r="G16" s="18">
        <f t="shared" si="2"/>
        <v>0.94</v>
      </c>
      <c r="H16" s="19">
        <v>7369.6</v>
      </c>
      <c r="I16" s="26"/>
    </row>
    <row r="17" ht="21" customHeight="1" spans="1:9">
      <c r="A17" s="14">
        <v>13</v>
      </c>
      <c r="B17" s="15" t="s">
        <v>24</v>
      </c>
      <c r="C17" s="16">
        <v>1386</v>
      </c>
      <c r="D17" s="16">
        <f t="shared" si="0"/>
        <v>13860</v>
      </c>
      <c r="E17" s="17">
        <f t="shared" si="1"/>
        <v>13860</v>
      </c>
      <c r="F17" s="16">
        <v>36.8</v>
      </c>
      <c r="G17" s="18">
        <f t="shared" si="2"/>
        <v>0.92</v>
      </c>
      <c r="H17" s="19">
        <v>12751.2</v>
      </c>
      <c r="I17" s="26"/>
    </row>
    <row r="18" ht="21" customHeight="1" spans="1:9">
      <c r="A18" s="14">
        <v>14</v>
      </c>
      <c r="B18" s="15" t="s">
        <v>25</v>
      </c>
      <c r="C18" s="16">
        <v>502</v>
      </c>
      <c r="D18" s="16">
        <f t="shared" si="0"/>
        <v>5020</v>
      </c>
      <c r="E18" s="17">
        <f t="shared" si="1"/>
        <v>5020</v>
      </c>
      <c r="F18" s="16">
        <v>39</v>
      </c>
      <c r="G18" s="18">
        <f t="shared" si="2"/>
        <v>0.975</v>
      </c>
      <c r="H18" s="19">
        <v>4894.5</v>
      </c>
      <c r="I18" s="26"/>
    </row>
    <row r="19" ht="21" customHeight="1" spans="1:9">
      <c r="A19" s="14">
        <v>15</v>
      </c>
      <c r="B19" s="15" t="s">
        <v>26</v>
      </c>
      <c r="C19" s="16">
        <v>688</v>
      </c>
      <c r="D19" s="16">
        <f t="shared" si="0"/>
        <v>6880</v>
      </c>
      <c r="E19" s="17">
        <f t="shared" si="1"/>
        <v>6880</v>
      </c>
      <c r="F19" s="16">
        <v>38.8</v>
      </c>
      <c r="G19" s="18">
        <f t="shared" si="2"/>
        <v>0.97</v>
      </c>
      <c r="H19" s="19">
        <v>6673.6</v>
      </c>
      <c r="I19" s="26"/>
    </row>
    <row r="20" ht="21" customHeight="1" spans="1:9">
      <c r="A20" s="14">
        <v>16</v>
      </c>
      <c r="B20" s="15" t="s">
        <v>27</v>
      </c>
      <c r="C20" s="16">
        <v>1423</v>
      </c>
      <c r="D20" s="16">
        <f t="shared" si="0"/>
        <v>14230</v>
      </c>
      <c r="E20" s="17">
        <f t="shared" si="1"/>
        <v>14230</v>
      </c>
      <c r="F20" s="16">
        <v>37.4</v>
      </c>
      <c r="G20" s="18">
        <f t="shared" si="2"/>
        <v>0.935</v>
      </c>
      <c r="H20" s="19">
        <v>13305.05</v>
      </c>
      <c r="I20" s="26"/>
    </row>
    <row r="21" ht="21" customHeight="1" spans="1:9">
      <c r="A21" s="14">
        <v>17</v>
      </c>
      <c r="B21" s="15" t="s">
        <v>28</v>
      </c>
      <c r="C21" s="16">
        <v>1538</v>
      </c>
      <c r="D21" s="16">
        <f t="shared" si="0"/>
        <v>15380</v>
      </c>
      <c r="E21" s="17">
        <f t="shared" si="1"/>
        <v>15380</v>
      </c>
      <c r="F21" s="16">
        <v>39.8</v>
      </c>
      <c r="G21" s="18">
        <f t="shared" si="2"/>
        <v>0.995</v>
      </c>
      <c r="H21" s="19">
        <v>15303.1</v>
      </c>
      <c r="I21" s="26"/>
    </row>
    <row r="22" ht="21" customHeight="1" spans="1:9">
      <c r="A22" s="14">
        <v>18</v>
      </c>
      <c r="B22" s="15" t="s">
        <v>29</v>
      </c>
      <c r="C22" s="16">
        <v>1550</v>
      </c>
      <c r="D22" s="16">
        <f t="shared" si="0"/>
        <v>15500</v>
      </c>
      <c r="E22" s="17">
        <f t="shared" si="1"/>
        <v>15500</v>
      </c>
      <c r="F22" s="16">
        <v>39.4</v>
      </c>
      <c r="G22" s="18">
        <f t="shared" si="2"/>
        <v>0.985</v>
      </c>
      <c r="H22" s="19">
        <v>15267.5</v>
      </c>
      <c r="I22" s="26"/>
    </row>
    <row r="23" ht="21" customHeight="1" spans="1:9">
      <c r="A23" s="14">
        <v>19</v>
      </c>
      <c r="B23" s="15" t="s">
        <v>30</v>
      </c>
      <c r="C23" s="16">
        <v>622</v>
      </c>
      <c r="D23" s="16">
        <f t="shared" si="0"/>
        <v>6220</v>
      </c>
      <c r="E23" s="17">
        <f t="shared" si="1"/>
        <v>6220</v>
      </c>
      <c r="F23" s="16">
        <v>38.7</v>
      </c>
      <c r="G23" s="18">
        <f t="shared" si="2"/>
        <v>0.9675</v>
      </c>
      <c r="H23" s="19">
        <v>6017.85</v>
      </c>
      <c r="I23" s="26"/>
    </row>
    <row r="24" ht="21" customHeight="1" spans="1:9">
      <c r="A24" s="14">
        <v>20</v>
      </c>
      <c r="B24" s="15" t="s">
        <v>31</v>
      </c>
      <c r="C24" s="16">
        <v>724</v>
      </c>
      <c r="D24" s="16">
        <f t="shared" si="0"/>
        <v>7240</v>
      </c>
      <c r="E24" s="17">
        <f t="shared" si="1"/>
        <v>7240</v>
      </c>
      <c r="F24" s="16">
        <v>39.6</v>
      </c>
      <c r="G24" s="18">
        <f t="shared" si="2"/>
        <v>0.99</v>
      </c>
      <c r="H24" s="19">
        <v>7167.6</v>
      </c>
      <c r="I24" s="26"/>
    </row>
    <row r="25" ht="21" customHeight="1" spans="1:9">
      <c r="A25" s="14">
        <v>21</v>
      </c>
      <c r="B25" s="15" t="s">
        <v>32</v>
      </c>
      <c r="C25" s="16">
        <v>944</v>
      </c>
      <c r="D25" s="16">
        <f t="shared" si="0"/>
        <v>9440</v>
      </c>
      <c r="E25" s="17">
        <f t="shared" si="1"/>
        <v>9440</v>
      </c>
      <c r="F25" s="16">
        <v>34.6</v>
      </c>
      <c r="G25" s="18">
        <f t="shared" si="2"/>
        <v>0.865</v>
      </c>
      <c r="H25" s="19">
        <v>8165.6</v>
      </c>
      <c r="I25" s="26"/>
    </row>
    <row r="26" ht="21" customHeight="1" spans="1:9">
      <c r="A26" s="14">
        <v>22</v>
      </c>
      <c r="B26" s="15" t="s">
        <v>33</v>
      </c>
      <c r="C26" s="16">
        <v>647</v>
      </c>
      <c r="D26" s="16">
        <f t="shared" si="0"/>
        <v>6470</v>
      </c>
      <c r="E26" s="17">
        <f t="shared" si="1"/>
        <v>6470</v>
      </c>
      <c r="F26" s="16">
        <v>38.2</v>
      </c>
      <c r="G26" s="18">
        <f t="shared" si="2"/>
        <v>0.955</v>
      </c>
      <c r="H26" s="19">
        <v>6178.85</v>
      </c>
      <c r="I26" s="26"/>
    </row>
    <row r="27" ht="21" customHeight="1" spans="1:9">
      <c r="A27" s="14">
        <v>23</v>
      </c>
      <c r="B27" s="15" t="s">
        <v>34</v>
      </c>
      <c r="C27" s="16">
        <v>528</v>
      </c>
      <c r="D27" s="16">
        <f t="shared" si="0"/>
        <v>5280</v>
      </c>
      <c r="E27" s="17">
        <f t="shared" si="1"/>
        <v>5280</v>
      </c>
      <c r="F27" s="16">
        <v>37.3</v>
      </c>
      <c r="G27" s="18">
        <f t="shared" si="2"/>
        <v>0.9325</v>
      </c>
      <c r="H27" s="19">
        <v>4923.6</v>
      </c>
      <c r="I27" s="26"/>
    </row>
    <row r="28" ht="21" customHeight="1" spans="1:9">
      <c r="A28" s="14">
        <v>24</v>
      </c>
      <c r="B28" s="15" t="s">
        <v>35</v>
      </c>
      <c r="C28" s="16">
        <v>240</v>
      </c>
      <c r="D28" s="16">
        <f t="shared" si="0"/>
        <v>2400</v>
      </c>
      <c r="E28" s="17">
        <f t="shared" si="1"/>
        <v>2400</v>
      </c>
      <c r="F28" s="16">
        <v>29.8</v>
      </c>
      <c r="G28" s="18">
        <f t="shared" si="2"/>
        <v>0.745</v>
      </c>
      <c r="H28" s="19">
        <v>1788</v>
      </c>
      <c r="I28" s="26"/>
    </row>
    <row r="29" ht="21" customHeight="1" spans="1:9">
      <c r="A29" s="14">
        <v>25</v>
      </c>
      <c r="B29" s="15" t="s">
        <v>36</v>
      </c>
      <c r="C29" s="16">
        <v>748</v>
      </c>
      <c r="D29" s="16">
        <f t="shared" si="0"/>
        <v>7480</v>
      </c>
      <c r="E29" s="17">
        <f t="shared" si="1"/>
        <v>7480</v>
      </c>
      <c r="F29" s="16">
        <v>39.7</v>
      </c>
      <c r="G29" s="18">
        <f t="shared" si="2"/>
        <v>0.9925</v>
      </c>
      <c r="H29" s="19">
        <v>7423.9</v>
      </c>
      <c r="I29" s="26"/>
    </row>
    <row r="30" customFormat="1" ht="21" customHeight="1" spans="1:9">
      <c r="A30" s="20" t="s">
        <v>37</v>
      </c>
      <c r="B30" s="21"/>
      <c r="C30" s="15">
        <f>SUM(Sheet1!C5:C29)</f>
        <v>20075</v>
      </c>
      <c r="D30" s="15">
        <f>SUM(Sheet1!D5:D29)</f>
        <v>200750</v>
      </c>
      <c r="E30" s="15">
        <f>SUM(Sheet1!E5:E29)</f>
        <v>200750</v>
      </c>
      <c r="F30" s="15"/>
      <c r="G30" s="15"/>
      <c r="H30" s="22">
        <v>188628.4</v>
      </c>
      <c r="I30" s="27"/>
    </row>
    <row r="31" customFormat="1" ht="21" customHeight="1" spans="1:8">
      <c r="A31" s="23" t="s">
        <v>38</v>
      </c>
      <c r="B31" s="23"/>
      <c r="C31" s="24"/>
      <c r="D31" s="25"/>
      <c r="E31" s="25"/>
      <c r="F31" s="24"/>
      <c r="G31" s="1"/>
      <c r="H31" s="3"/>
    </row>
  </sheetData>
  <mergeCells count="3">
    <mergeCell ref="A2:I2"/>
    <mergeCell ref="A3:I3"/>
    <mergeCell ref="A30:B30"/>
  </mergeCells>
  <printOptions horizontalCentered="1"/>
  <pageMargins left="0.393055555555556" right="0.393055555555556" top="0" bottom="0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超人不会飞</cp:lastModifiedBy>
  <dcterms:created xsi:type="dcterms:W3CDTF">2018-12-14T07:46:00Z</dcterms:created>
  <dcterms:modified xsi:type="dcterms:W3CDTF">2024-04-25T03:29:14Z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DD34334C75C444009BCA770557BC7041</vt:lpwstr>
  </property>
</Properties>
</file>